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ntile\Desktop\"/>
    </mc:Choice>
  </mc:AlternateContent>
  <bookViews>
    <workbookView xWindow="0" yWindow="0" windowWidth="21570" windowHeight="9660" activeTab="1"/>
  </bookViews>
  <sheets>
    <sheet name="CONTRIBUTI 2018" sheetId="1" r:id="rId1"/>
    <sheet name="CONTRIBUTI 2019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2" l="1"/>
  <c r="D73" i="2"/>
  <c r="D46" i="2"/>
  <c r="D52" i="2"/>
  <c r="D49" i="2"/>
  <c r="D64" i="2"/>
  <c r="D59" i="2"/>
  <c r="D38" i="2"/>
  <c r="D31" i="2"/>
  <c r="D7" i="2"/>
  <c r="D10" i="2"/>
  <c r="D17" i="2"/>
  <c r="D20" i="2"/>
  <c r="D23" i="2"/>
  <c r="D14" i="2"/>
  <c r="D78" i="2" l="1"/>
  <c r="D6" i="1"/>
  <c r="D10" i="1"/>
  <c r="D22" i="1"/>
  <c r="D31" i="1"/>
  <c r="D38" i="1"/>
  <c r="D42" i="1"/>
  <c r="D59" i="1"/>
  <c r="D64" i="1"/>
  <c r="D69" i="1"/>
</calcChain>
</file>

<file path=xl/sharedStrings.xml><?xml version="1.0" encoding="utf-8"?>
<sst xmlns="http://schemas.openxmlformats.org/spreadsheetml/2006/main" count="277" uniqueCount="130">
  <si>
    <t>DENOMINAZIONE SOGGETTO RICEVENTE</t>
  </si>
  <si>
    <t>SOMMA INCASSATA</t>
  </si>
  <si>
    <t>CAUSALE</t>
  </si>
  <si>
    <t>DENOMINANAZIONE SOGGETTO EROGANTE</t>
  </si>
  <si>
    <t xml:space="preserve">COMITATO PROV. DI TRENTO </t>
  </si>
  <si>
    <t>PERIODO DI COMPETENZA DELL'IMPORTO ASSEGNATO</t>
  </si>
  <si>
    <t>DEL. 225 DEL 19/12/2018</t>
  </si>
  <si>
    <t>DEL. 168 DEL 22/06/2018</t>
  </si>
  <si>
    <t>DEL. 184 DEL 27/12/2018</t>
  </si>
  <si>
    <t>DEL. 48 DEL 19/04/2018</t>
  </si>
  <si>
    <t>DEL. 63 DEL 04/10/2018</t>
  </si>
  <si>
    <t>REGIONE VENETO</t>
  </si>
  <si>
    <t>COMITATO REGIONALE VENETO</t>
  </si>
  <si>
    <t>COMITATO PROVINCIALE DI TREVISO</t>
  </si>
  <si>
    <t>DEL. 357 DEL 29/30 GIUGNO 2018</t>
  </si>
  <si>
    <t xml:space="preserve">COMITATO REGIONALE LIGURIA </t>
  </si>
  <si>
    <t>DEL. 6594 DEL 29/12/2017</t>
  </si>
  <si>
    <t>REGIONE LIGURIA</t>
  </si>
  <si>
    <t>SEDE NAZIONALE</t>
  </si>
  <si>
    <t>PRESIDENZA DEL CONSIGLIO DEI MINISTRI</t>
  </si>
  <si>
    <t>COMITATO PROVINCIALE DI BOLZANO</t>
  </si>
  <si>
    <t>COMITATO PROVINCIALE DI IMPERIA</t>
  </si>
  <si>
    <t>PROVINCIA AUTONOMA DI BOLZANO</t>
  </si>
  <si>
    <t>COMUNE DI VESSALICO</t>
  </si>
  <si>
    <t>COMITATO PROVINCIALE DI REGGIO EMILIA</t>
  </si>
  <si>
    <t>REGIONE EMILIA ROMAGNA</t>
  </si>
  <si>
    <t>COMUNE DI CANOSSA</t>
  </si>
  <si>
    <t>CONSORZIO DI BONIFICA DELL'EMILIA CENTRALE</t>
  </si>
  <si>
    <t>PROVINCIA REGGIO EMILIA</t>
  </si>
  <si>
    <t xml:space="preserve">COMITATO PROVINCIALE DI RIMINI </t>
  </si>
  <si>
    <t>PROVINCIA DI RIMINI</t>
  </si>
  <si>
    <t>COMUNITA' DI VALLE CONTRIBUTO MONDIALE</t>
  </si>
  <si>
    <t>CONTRIBUTO BIM DEL SARCA</t>
  </si>
  <si>
    <t>CONTRIBUTO FUNZIONAMENTO</t>
  </si>
  <si>
    <t>CONTRIBUTO FUNZIONAMENTO 2016</t>
  </si>
  <si>
    <t>CONTRIBUTO PAT PER MONDIALE</t>
  </si>
  <si>
    <t>COMUNE DI SILEA</t>
  </si>
  <si>
    <t>PROVINCIA DI TREVISO</t>
  </si>
  <si>
    <t>COMITATO REGIONALE EMILIA ROMAGNA</t>
  </si>
  <si>
    <t>COMITATO REGIONALE MARCHE</t>
  </si>
  <si>
    <t>REGIONE MARCHE</t>
  </si>
  <si>
    <t>COMITATO REGIONALE SICILIA</t>
  </si>
  <si>
    <t>C/C BANCARIO CR SICILIA CC 1509</t>
  </si>
  <si>
    <t>COMITATO REGIONALE TOSCANA</t>
  </si>
  <si>
    <t>A.R.T.E.A. ORGANISMO PAGATORE REGIONE TOS</t>
  </si>
  <si>
    <t>UNIONE NAZIONALE ENALCACCIA PESCA E TIRO</t>
  </si>
  <si>
    <t xml:space="preserve">COMITATO REGIONALE UMBRIA </t>
  </si>
  <si>
    <t>REGIONE UMBRIA</t>
  </si>
  <si>
    <t>REGIONE VENETO GIUNTA REGIONALE</t>
  </si>
  <si>
    <t>DEL. 1878 DEL 08/05/2018</t>
  </si>
  <si>
    <t>DEL. 494 DEL 30/12/2017</t>
  </si>
  <si>
    <t>DEL. 14.11.2016 n.1312</t>
  </si>
  <si>
    <t>DEL 46 DEL 26/10/2018</t>
  </si>
  <si>
    <t>DEL. 856 DEL 21/12/2017</t>
  </si>
  <si>
    <t>DEL. 643 DEL 20/10/2017</t>
  </si>
  <si>
    <t>DEL. 17508 DEL 15/11/2017</t>
  </si>
  <si>
    <t xml:space="preserve">DEL. 4216  DEL 2018  </t>
  </si>
  <si>
    <t>DEL. 12322 DEL 2018</t>
  </si>
  <si>
    <t>DEL. 12801    DEL 2018</t>
  </si>
  <si>
    <t>DEL .5476 DEL 2018</t>
  </si>
  <si>
    <t>DEL. 5580 DEL 2018</t>
  </si>
  <si>
    <t>DEL. 5476 DEL 2018</t>
  </si>
  <si>
    <t>DEL. 19496 DEL 2018</t>
  </si>
  <si>
    <t>DEL. 15543 DEL 27/09/2019</t>
  </si>
  <si>
    <t>DEL. 19052 DEL 19/11/2018</t>
  </si>
  <si>
    <t>CONVENZIONE 2017-2019</t>
  </si>
  <si>
    <t>DEC. 8065 DEL 05/05/2017</t>
  </si>
  <si>
    <t>DDR 82 DEL 24/05/2017</t>
  </si>
  <si>
    <t>DEL 489 DEL 10/04/2017</t>
  </si>
  <si>
    <t>DET. 147 del 28/02/2017</t>
  </si>
  <si>
    <t>DEL. 29408 DEL 22/01/2014</t>
  </si>
  <si>
    <t>REGIONALE N. 2 DEL 06/03/2017</t>
  </si>
  <si>
    <t>DEL. 37 DEL 08/05/2018</t>
  </si>
  <si>
    <t>CONVENZIONE 2017-2018</t>
  </si>
  <si>
    <t>COMUNE DI VETTO (COMUNI)</t>
  </si>
  <si>
    <t>DEL. 91 DEL 26/01/2018</t>
  </si>
  <si>
    <r>
      <t>Resoconto sui contributi ricevuti dalle pubbliche amministrazioni nell’anno 2019    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sz val="11"/>
        <color theme="1"/>
        <rFont val="Calibri"/>
        <family val="2"/>
        <scheme val="minor"/>
      </rPr>
      <t>commi 125, 126 e 127 dell'articolo unico della Legge n. 124 del 4/08/2017)</t>
    </r>
    <r>
      <rPr>
        <sz val="14"/>
        <color theme="1"/>
        <rFont val="Calibri"/>
        <family val="2"/>
        <scheme val="minor"/>
      </rPr>
      <t xml:space="preserve"> </t>
    </r>
  </si>
  <si>
    <t>REGIONE EMILIA-ROMAGNA</t>
  </si>
  <si>
    <t>DEL. 489/2017</t>
  </si>
  <si>
    <t xml:space="preserve">CONVENZIONE 2018-2019 </t>
  </si>
  <si>
    <t>COMITATO PROVINCIALE DI TRENTO</t>
  </si>
  <si>
    <t>PROVINCIA AUTONOMA DI TRENTO</t>
  </si>
  <si>
    <t>DET. 357 DEL 30/10/2019 INTEGRAZIONE</t>
  </si>
  <si>
    <t>DET. 126 DEL 28/03/2019</t>
  </si>
  <si>
    <t>COMITATO REGIONALE LOMBARDIA</t>
  </si>
  <si>
    <t>REGIONE LOMBARDIA</t>
  </si>
  <si>
    <t>DEC. 14431 DEL 09/10/2019</t>
  </si>
  <si>
    <t>COMITATO REGIONALE UMBRIA</t>
  </si>
  <si>
    <t>REGIONE TOSCANA</t>
  </si>
  <si>
    <t>DEC. 632 DEL 28/12/2018</t>
  </si>
  <si>
    <t>COMITATO REGIONALE LIGURIA</t>
  </si>
  <si>
    <t>REGIONE SICILIA</t>
  </si>
  <si>
    <r>
      <t>Resoconto sui contributi ricevuti dalle pubbliche amministrazioni nell’anno 2018    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sz val="11"/>
        <color theme="1"/>
        <rFont val="Calibri"/>
        <family val="2"/>
        <scheme val="minor"/>
      </rPr>
      <t>commi 125, 126 e 127 dell'articolo unico della Legge n. 124 del 4/08/2017)</t>
    </r>
    <r>
      <rPr>
        <sz val="14"/>
        <color theme="1"/>
        <rFont val="Calibri"/>
        <family val="2"/>
        <scheme val="minor"/>
      </rPr>
      <t xml:space="preserve"> </t>
    </r>
  </si>
  <si>
    <t>COMITATO PROVINCIALE REGGIO EMILIA</t>
  </si>
  <si>
    <t>CASA GENERALIZIA</t>
  </si>
  <si>
    <t>COMITATO PROVINCIALE DI LATINA</t>
  </si>
  <si>
    <t>REGIONE LAZIO  (ARSIAL)</t>
  </si>
  <si>
    <t>COMUNE DI ARCO</t>
  </si>
  <si>
    <t>COMUNE DI ALTO GARDA E LEDRO</t>
  </si>
  <si>
    <t>Contributo APPesca Lazio 2019</t>
  </si>
  <si>
    <t xml:space="preserve"> Decreto del Dirigente 3483 del 24/12/2018</t>
  </si>
  <si>
    <t>CONTRIBUTO PROGETTO REGIONALE PESCA</t>
  </si>
  <si>
    <t>DECRETO N.637 del 28/12/2018</t>
  </si>
  <si>
    <t>Contributo per progetto Incremento e Riequilibrio Biologico A.I.</t>
  </si>
  <si>
    <t>DECRETO N 8149 del 16/05/2019</t>
  </si>
  <si>
    <t xml:space="preserve">DEC. 6647 </t>
  </si>
  <si>
    <t>Regione Marche decreto n. 632 del 28/12/2019</t>
  </si>
  <si>
    <t>DET. DIRIGENZIALE 13877 DEL 19/12/2017</t>
  </si>
  <si>
    <t xml:space="preserve">LEGGE REGIONALE 15/08 ART. 14 </t>
  </si>
  <si>
    <t>LEGGE REGIONALE 15/08 ART. 15</t>
  </si>
  <si>
    <t>LEGGE REGIONALE 15/08 ART. 16</t>
  </si>
  <si>
    <t>LEGGE REGIONALE 15/08 ART. 17</t>
  </si>
  <si>
    <t>COMITATO PROVINCIALE RIMINI</t>
  </si>
  <si>
    <t>Cassa Rurale di Trento Banca Credito Cooperativo</t>
  </si>
  <si>
    <t>IMPIANTO TOSI 2018</t>
  </si>
  <si>
    <t>LIQUIDAZIONE PRIMA TRANCHE GESTIONE 2019 TOSI</t>
  </si>
  <si>
    <t>QUOTA SPETTANTE DA CONVENZIONE CON REGIONE TOSCANA</t>
  </si>
  <si>
    <t>LIQUIDAZIONE VIGILANZA ITTICA 2018</t>
  </si>
  <si>
    <t>CONTRIBUTO SERVIZI VIGILANZA</t>
  </si>
  <si>
    <t>COMUNE DI VETTO PER VIGILANZA TORRENTE ENZA</t>
  </si>
  <si>
    <t>COMUNE DI VETTO</t>
  </si>
  <si>
    <t>CONTRIBUTO RIMBORSO SPESE PER G.G.V.PER ANNO 2018</t>
  </si>
  <si>
    <t>CONTRIBUTO ATTIVITA\' ORDINARIA</t>
  </si>
  <si>
    <t>CONTRIBUTO REGIONALE</t>
  </si>
  <si>
    <t>CONTRIBUTO ATTIVIT   SPORTIVA</t>
  </si>
  <si>
    <t>CONTRIBUTO COMUNE DI ARCO</t>
  </si>
  <si>
    <t>CONTRIBUTO PER ATTIVIT   SVOLTA PRESSO IL MUSEO</t>
  </si>
  <si>
    <t>RIMBORSI PER RECUPERI ITTICI</t>
  </si>
  <si>
    <t>SALDO CONTRIBUTO PROGETTO 101</t>
  </si>
  <si>
    <t>CONTRIBUTO PER CONVENZIONE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</si>
</sst>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8" formatCode="#,##0.00\ &quot;€&quot;;[Red]\-#,##0.00\ &quot;€&quot;"/>
    <numFmt numFmtId="164" formatCode="#,##0.0\ &quot;€&quot;;[Red]\-#,##0.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9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8" fontId="1" fillId="0" borderId="1" xfId="0" applyNumberFormat="1" applyFont="1" applyBorder="1" applyAlignment="1">
      <alignment horizontal="center"/>
    </xf>
    <xf numFmtId="0" fontId="0" fillId="0" borderId="1" xfId="0" applyFill="1" applyBorder="1"/>
    <xf numFmtId="8" fontId="0" fillId="0" borderId="1" xfId="0" applyNumberFormat="1" applyFont="1" applyBorder="1" applyAlignment="1">
      <alignment horizontal="center"/>
    </xf>
    <xf numFmtId="6" fontId="0" fillId="0" borderId="1" xfId="0" applyNumberFormat="1" applyFon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8" fontId="0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6" fontId="8" fillId="0" borderId="1" xfId="0" applyNumberFormat="1" applyFont="1" applyBorder="1" applyAlignment="1">
      <alignment horizontal="center"/>
    </xf>
    <xf numFmtId="8" fontId="8" fillId="0" borderId="1" xfId="0" applyNumberFormat="1" applyFont="1" applyBorder="1" applyAlignment="1">
      <alignment horizontal="center"/>
    </xf>
    <xf numFmtId="49" fontId="6" fillId="0" borderId="0" xfId="1" applyNumberFormat="1" applyFont="1" applyAlignment="1" applyProtection="1">
      <alignment horizontal="left"/>
      <protection locked="0"/>
    </xf>
    <xf numFmtId="49" fontId="8" fillId="0" borderId="1" xfId="0" applyNumberFormat="1" applyFont="1" applyBorder="1" applyAlignment="1" applyProtection="1">
      <alignment horizontal="left"/>
      <protection locked="0"/>
    </xf>
    <xf numFmtId="0" fontId="8" fillId="3" borderId="1" xfId="0" applyFont="1" applyFill="1" applyBorder="1"/>
    <xf numFmtId="8" fontId="0" fillId="0" borderId="0" xfId="0" applyNumberFormat="1"/>
    <xf numFmtId="8" fontId="9" fillId="0" borderId="1" xfId="0" applyNumberFormat="1" applyFont="1" applyBorder="1" applyAlignment="1">
      <alignment horizontal="center"/>
    </xf>
    <xf numFmtId="8" fontId="8" fillId="3" borderId="1" xfId="0" applyNumberFormat="1" applyFont="1" applyFill="1" applyBorder="1" applyAlignment="1">
      <alignment horizontal="center"/>
    </xf>
    <xf numFmtId="6" fontId="9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6" fontId="8" fillId="3" borderId="1" xfId="0" applyNumberFormat="1" applyFont="1" applyFill="1" applyBorder="1" applyAlignment="1">
      <alignment horizontal="center"/>
    </xf>
    <xf numFmtId="0" fontId="5" fillId="3" borderId="0" xfId="0" applyFont="1" applyFill="1"/>
    <xf numFmtId="8" fontId="1" fillId="0" borderId="0" xfId="0" applyNumberFormat="1" applyFont="1" applyAlignment="1">
      <alignment horizontal="center"/>
    </xf>
    <xf numFmtId="0" fontId="10" fillId="0" borderId="0" xfId="0" applyFont="1"/>
    <xf numFmtId="8" fontId="8" fillId="0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"/>
  <sheetViews>
    <sheetView topLeftCell="A49" zoomScale="95" zoomScaleNormal="95" workbookViewId="0">
      <selection activeCell="H4" sqref="H4"/>
    </sheetView>
  </sheetViews>
  <sheetFormatPr defaultRowHeight="15" x14ac:dyDescent="0.25"/>
  <cols>
    <col min="1" max="1" width="39.7109375" customWidth="1"/>
    <col min="2" max="2" width="18.5703125" customWidth="1"/>
    <col min="3" max="3" width="53.140625" customWidth="1"/>
    <col min="4" max="4" width="27" customWidth="1"/>
    <col min="5" max="5" width="40.7109375" customWidth="1"/>
  </cols>
  <sheetData>
    <row r="1" spans="1:8" ht="15" customHeight="1" x14ac:dyDescent="0.25">
      <c r="A1" s="35" t="s">
        <v>92</v>
      </c>
      <c r="B1" s="36"/>
      <c r="C1" s="36"/>
      <c r="D1" s="36"/>
      <c r="E1" s="36"/>
    </row>
    <row r="2" spans="1:8" ht="46.9" customHeight="1" x14ac:dyDescent="0.25">
      <c r="A2" s="37"/>
      <c r="B2" s="38"/>
      <c r="C2" s="38"/>
      <c r="D2" s="38"/>
      <c r="E2" s="38"/>
    </row>
    <row r="3" spans="1:8" ht="34.9" customHeight="1" x14ac:dyDescent="0.25">
      <c r="A3" s="2" t="s">
        <v>0</v>
      </c>
      <c r="B3" s="2" t="s">
        <v>5</v>
      </c>
      <c r="C3" s="2" t="s">
        <v>3</v>
      </c>
      <c r="D3" s="2" t="s">
        <v>1</v>
      </c>
      <c r="E3" s="2" t="s">
        <v>2</v>
      </c>
      <c r="F3" s="1"/>
      <c r="G3" s="1"/>
      <c r="H3" s="1"/>
    </row>
    <row r="4" spans="1:8" x14ac:dyDescent="0.25">
      <c r="A4" s="9" t="s">
        <v>18</v>
      </c>
      <c r="B4" s="4">
        <v>2018</v>
      </c>
      <c r="C4" s="3" t="s">
        <v>19</v>
      </c>
      <c r="D4" s="7">
        <v>7875.5</v>
      </c>
      <c r="E4" s="3" t="s">
        <v>49</v>
      </c>
    </row>
    <row r="5" spans="1:8" x14ac:dyDescent="0.25">
      <c r="A5" s="3" t="s">
        <v>18</v>
      </c>
      <c r="B5" s="4">
        <v>2018</v>
      </c>
      <c r="C5" s="3" t="s">
        <v>19</v>
      </c>
      <c r="D5" s="7">
        <v>2381.81</v>
      </c>
      <c r="E5" s="3" t="s">
        <v>49</v>
      </c>
    </row>
    <row r="6" spans="1:8" x14ac:dyDescent="0.25">
      <c r="A6" s="3"/>
      <c r="B6" s="4"/>
      <c r="C6" s="3"/>
      <c r="D6" s="8">
        <f>D4+D5</f>
        <v>10257.31</v>
      </c>
      <c r="E6" s="3"/>
    </row>
    <row r="7" spans="1:8" x14ac:dyDescent="0.25">
      <c r="A7" s="3"/>
      <c r="B7" s="4"/>
      <c r="C7" s="3"/>
      <c r="D7" s="7"/>
      <c r="E7" s="3"/>
    </row>
    <row r="8" spans="1:8" x14ac:dyDescent="0.25">
      <c r="A8" s="3" t="s">
        <v>20</v>
      </c>
      <c r="B8" s="4">
        <v>2018</v>
      </c>
      <c r="C8" s="3" t="s">
        <v>22</v>
      </c>
      <c r="D8" s="7">
        <v>2100</v>
      </c>
      <c r="E8" s="3" t="s">
        <v>66</v>
      </c>
    </row>
    <row r="9" spans="1:8" x14ac:dyDescent="0.25">
      <c r="A9" s="3" t="s">
        <v>20</v>
      </c>
      <c r="B9" s="4">
        <v>2018</v>
      </c>
      <c r="C9" s="3" t="s">
        <v>22</v>
      </c>
      <c r="D9" s="7">
        <v>900</v>
      </c>
      <c r="E9" s="3" t="s">
        <v>66</v>
      </c>
    </row>
    <row r="10" spans="1:8" x14ac:dyDescent="0.25">
      <c r="A10" s="3"/>
      <c r="B10" s="4"/>
      <c r="C10" s="3"/>
      <c r="D10" s="8">
        <f>D8+D9</f>
        <v>3000</v>
      </c>
      <c r="E10" s="3"/>
    </row>
    <row r="11" spans="1:8" x14ac:dyDescent="0.25">
      <c r="A11" s="3"/>
      <c r="B11" s="4"/>
      <c r="C11" s="3"/>
      <c r="D11" s="8"/>
      <c r="E11" s="3"/>
    </row>
    <row r="12" spans="1:8" x14ac:dyDescent="0.25">
      <c r="A12" s="3" t="s">
        <v>21</v>
      </c>
      <c r="B12" s="4">
        <v>2018</v>
      </c>
      <c r="C12" s="3" t="s">
        <v>23</v>
      </c>
      <c r="D12" s="10">
        <v>400</v>
      </c>
      <c r="E12" s="3" t="s">
        <v>70</v>
      </c>
    </row>
    <row r="13" spans="1:8" x14ac:dyDescent="0.25">
      <c r="A13" s="3"/>
      <c r="B13" s="4"/>
      <c r="C13" s="3"/>
      <c r="D13" s="8"/>
      <c r="E13" s="3"/>
    </row>
    <row r="14" spans="1:8" x14ac:dyDescent="0.25">
      <c r="A14" s="3" t="s">
        <v>24</v>
      </c>
      <c r="B14" s="4">
        <v>2018</v>
      </c>
      <c r="C14" s="3" t="s">
        <v>25</v>
      </c>
      <c r="D14" s="10">
        <v>12464.3</v>
      </c>
      <c r="E14" s="3" t="s">
        <v>68</v>
      </c>
    </row>
    <row r="15" spans="1:8" x14ac:dyDescent="0.25">
      <c r="A15" s="3" t="s">
        <v>24</v>
      </c>
      <c r="B15" s="4">
        <v>2018</v>
      </c>
      <c r="C15" s="3" t="s">
        <v>26</v>
      </c>
      <c r="D15" s="10">
        <v>500</v>
      </c>
      <c r="E15" s="3" t="s">
        <v>72</v>
      </c>
    </row>
    <row r="16" spans="1:8" x14ac:dyDescent="0.25">
      <c r="A16" s="3" t="s">
        <v>24</v>
      </c>
      <c r="B16" s="4">
        <v>2018</v>
      </c>
      <c r="C16" s="3" t="s">
        <v>25</v>
      </c>
      <c r="D16" s="10">
        <v>18528.28</v>
      </c>
      <c r="E16" s="3" t="s">
        <v>68</v>
      </c>
    </row>
    <row r="17" spans="1:5" x14ac:dyDescent="0.25">
      <c r="A17" s="3" t="s">
        <v>24</v>
      </c>
      <c r="B17" s="4">
        <v>2018</v>
      </c>
      <c r="C17" s="3" t="s">
        <v>27</v>
      </c>
      <c r="D17" s="10">
        <v>12000</v>
      </c>
      <c r="E17" s="3" t="s">
        <v>71</v>
      </c>
    </row>
    <row r="18" spans="1:5" x14ac:dyDescent="0.25">
      <c r="A18" s="3" t="s">
        <v>24</v>
      </c>
      <c r="B18" s="4">
        <v>2018</v>
      </c>
      <c r="C18" s="3" t="s">
        <v>25</v>
      </c>
      <c r="D18" s="10">
        <v>11921.42</v>
      </c>
      <c r="E18" s="3" t="s">
        <v>68</v>
      </c>
    </row>
    <row r="19" spans="1:5" x14ac:dyDescent="0.25">
      <c r="A19" s="3" t="s">
        <v>24</v>
      </c>
      <c r="B19" s="4">
        <v>2018</v>
      </c>
      <c r="C19" s="3" t="s">
        <v>28</v>
      </c>
      <c r="D19" s="10">
        <v>10000</v>
      </c>
      <c r="E19" s="3" t="s">
        <v>65</v>
      </c>
    </row>
    <row r="20" spans="1:5" x14ac:dyDescent="0.25">
      <c r="A20" s="3" t="s">
        <v>24</v>
      </c>
      <c r="B20" s="4">
        <v>2018</v>
      </c>
      <c r="C20" s="3" t="s">
        <v>74</v>
      </c>
      <c r="D20" s="10">
        <v>1000</v>
      </c>
      <c r="E20" s="3" t="s">
        <v>73</v>
      </c>
    </row>
    <row r="21" spans="1:5" x14ac:dyDescent="0.25">
      <c r="A21" s="3" t="s">
        <v>24</v>
      </c>
      <c r="B21" s="4">
        <v>2018</v>
      </c>
      <c r="C21" s="3" t="s">
        <v>26</v>
      </c>
      <c r="D21" s="10">
        <v>300</v>
      </c>
      <c r="E21" s="3" t="s">
        <v>72</v>
      </c>
    </row>
    <row r="22" spans="1:5" x14ac:dyDescent="0.25">
      <c r="A22" s="3"/>
      <c r="B22" s="4"/>
      <c r="C22" s="3"/>
      <c r="D22" s="8">
        <f>D14+D15+D16+D17+D18+D19+D20+D21</f>
        <v>66714</v>
      </c>
      <c r="E22" s="3"/>
    </row>
    <row r="23" spans="1:5" x14ac:dyDescent="0.25">
      <c r="A23" s="3"/>
      <c r="B23" s="4"/>
      <c r="C23" s="3"/>
      <c r="D23" s="8"/>
      <c r="E23" s="3"/>
    </row>
    <row r="24" spans="1:5" x14ac:dyDescent="0.25">
      <c r="A24" s="3" t="s">
        <v>29</v>
      </c>
      <c r="B24" s="4">
        <v>2018</v>
      </c>
      <c r="C24" s="3" t="s">
        <v>30</v>
      </c>
      <c r="D24" s="10">
        <v>408.56</v>
      </c>
      <c r="E24" s="3" t="s">
        <v>69</v>
      </c>
    </row>
    <row r="25" spans="1:5" x14ac:dyDescent="0.25">
      <c r="A25" s="3"/>
      <c r="B25" s="4"/>
      <c r="C25" s="3"/>
      <c r="D25" s="10"/>
      <c r="E25" s="3"/>
    </row>
    <row r="26" spans="1:5" x14ac:dyDescent="0.25">
      <c r="A26" s="9" t="s">
        <v>4</v>
      </c>
      <c r="B26" s="4">
        <v>2018</v>
      </c>
      <c r="C26" s="3" t="s">
        <v>31</v>
      </c>
      <c r="D26" s="7">
        <v>5000</v>
      </c>
      <c r="E26" s="3" t="s">
        <v>6</v>
      </c>
    </row>
    <row r="27" spans="1:5" x14ac:dyDescent="0.25">
      <c r="A27" s="9" t="s">
        <v>4</v>
      </c>
      <c r="B27" s="4">
        <v>2018</v>
      </c>
      <c r="C27" s="3" t="s">
        <v>32</v>
      </c>
      <c r="D27" s="7">
        <v>4998</v>
      </c>
      <c r="E27" s="3" t="s">
        <v>7</v>
      </c>
    </row>
    <row r="28" spans="1:5" x14ac:dyDescent="0.25">
      <c r="A28" s="9" t="s">
        <v>4</v>
      </c>
      <c r="B28" s="4">
        <v>2018</v>
      </c>
      <c r="C28" s="3" t="s">
        <v>33</v>
      </c>
      <c r="D28" s="7">
        <v>8467</v>
      </c>
      <c r="E28" s="3" t="s">
        <v>10</v>
      </c>
    </row>
    <row r="29" spans="1:5" x14ac:dyDescent="0.25">
      <c r="A29" s="9" t="s">
        <v>4</v>
      </c>
      <c r="B29" s="4">
        <v>2018</v>
      </c>
      <c r="C29" s="3" t="s">
        <v>34</v>
      </c>
      <c r="D29" s="7">
        <v>668.51</v>
      </c>
      <c r="E29" s="3" t="s">
        <v>8</v>
      </c>
    </row>
    <row r="30" spans="1:5" x14ac:dyDescent="0.25">
      <c r="A30" s="9" t="s">
        <v>4</v>
      </c>
      <c r="B30" s="4">
        <v>2018</v>
      </c>
      <c r="C30" s="3" t="s">
        <v>35</v>
      </c>
      <c r="D30" s="7">
        <v>49250</v>
      </c>
      <c r="E30" s="3" t="s">
        <v>9</v>
      </c>
    </row>
    <row r="31" spans="1:5" x14ac:dyDescent="0.25">
      <c r="A31" s="9"/>
      <c r="B31" s="4"/>
      <c r="C31" s="3"/>
      <c r="D31" s="8">
        <f>D26+D27+D28+D29+D30</f>
        <v>68383.509999999995</v>
      </c>
      <c r="E31" s="3"/>
    </row>
    <row r="32" spans="1:5" x14ac:dyDescent="0.25">
      <c r="A32" s="9"/>
      <c r="B32" s="4"/>
      <c r="C32" s="3"/>
      <c r="D32" s="5"/>
      <c r="E32" s="3"/>
    </row>
    <row r="33" spans="1:5" x14ac:dyDescent="0.25">
      <c r="A33" s="9" t="s">
        <v>13</v>
      </c>
      <c r="B33" s="4">
        <v>2018</v>
      </c>
      <c r="C33" s="3" t="s">
        <v>11</v>
      </c>
      <c r="D33" s="7">
        <v>17000</v>
      </c>
      <c r="E33" s="3" t="s">
        <v>75</v>
      </c>
    </row>
    <row r="34" spans="1:5" x14ac:dyDescent="0.25">
      <c r="A34" s="9" t="s">
        <v>13</v>
      </c>
      <c r="B34" s="4">
        <v>2018</v>
      </c>
      <c r="C34" s="3" t="s">
        <v>11</v>
      </c>
      <c r="D34" s="7">
        <v>15000</v>
      </c>
      <c r="E34" s="3" t="s">
        <v>67</v>
      </c>
    </row>
    <row r="35" spans="1:5" x14ac:dyDescent="0.25">
      <c r="A35" s="9" t="s">
        <v>13</v>
      </c>
      <c r="B35" s="4">
        <v>2018</v>
      </c>
      <c r="C35" s="3" t="s">
        <v>36</v>
      </c>
      <c r="D35" s="7">
        <v>3500</v>
      </c>
      <c r="E35" s="3" t="s">
        <v>54</v>
      </c>
    </row>
    <row r="36" spans="1:5" x14ac:dyDescent="0.25">
      <c r="A36" s="9" t="s">
        <v>13</v>
      </c>
      <c r="B36" s="4">
        <v>2018</v>
      </c>
      <c r="C36" s="3" t="s">
        <v>36</v>
      </c>
      <c r="D36" s="7">
        <v>10000</v>
      </c>
      <c r="E36" s="3" t="s">
        <v>53</v>
      </c>
    </row>
    <row r="37" spans="1:5" x14ac:dyDescent="0.25">
      <c r="A37" s="9" t="s">
        <v>13</v>
      </c>
      <c r="B37" s="4">
        <v>2018</v>
      </c>
      <c r="C37" s="3" t="s">
        <v>37</v>
      </c>
      <c r="D37" s="7">
        <v>800</v>
      </c>
      <c r="E37" s="3"/>
    </row>
    <row r="38" spans="1:5" x14ac:dyDescent="0.25">
      <c r="A38" s="9"/>
      <c r="B38" s="4"/>
      <c r="C38" s="3"/>
      <c r="D38" s="8">
        <f>D33+D34+D35+D36+D37</f>
        <v>46300</v>
      </c>
      <c r="E38" s="3"/>
    </row>
    <row r="39" spans="1:5" x14ac:dyDescent="0.25">
      <c r="A39" s="9"/>
      <c r="B39" s="4"/>
      <c r="C39" s="3"/>
      <c r="D39" s="5"/>
      <c r="E39" s="3"/>
    </row>
    <row r="40" spans="1:5" x14ac:dyDescent="0.25">
      <c r="A40" s="9" t="s">
        <v>38</v>
      </c>
      <c r="B40" s="4">
        <v>2018</v>
      </c>
      <c r="C40" s="3" t="s">
        <v>25</v>
      </c>
      <c r="D40" s="7">
        <v>1688.92</v>
      </c>
      <c r="E40" s="3" t="s">
        <v>63</v>
      </c>
    </row>
    <row r="41" spans="1:5" x14ac:dyDescent="0.25">
      <c r="A41" s="9" t="s">
        <v>38</v>
      </c>
      <c r="B41" s="4">
        <v>2018</v>
      </c>
      <c r="C41" s="3" t="s">
        <v>25</v>
      </c>
      <c r="D41" s="7">
        <v>15899.44</v>
      </c>
      <c r="E41" s="3" t="s">
        <v>64</v>
      </c>
    </row>
    <row r="42" spans="1:5" x14ac:dyDescent="0.25">
      <c r="A42" s="9"/>
      <c r="B42" s="4"/>
      <c r="C42" s="3"/>
      <c r="D42" s="8">
        <f>D40+D41</f>
        <v>17588.36</v>
      </c>
      <c r="E42" s="3"/>
    </row>
    <row r="43" spans="1:5" x14ac:dyDescent="0.25">
      <c r="A43" s="3"/>
      <c r="B43" s="4"/>
      <c r="C43" s="3"/>
      <c r="D43" s="4"/>
      <c r="E43" s="3"/>
    </row>
    <row r="44" spans="1:5" x14ac:dyDescent="0.25">
      <c r="A44" s="9" t="s">
        <v>15</v>
      </c>
      <c r="B44" s="4">
        <v>2018</v>
      </c>
      <c r="C44" s="3" t="s">
        <v>17</v>
      </c>
      <c r="D44" s="7">
        <v>35838.800000000003</v>
      </c>
      <c r="E44" s="3" t="s">
        <v>16</v>
      </c>
    </row>
    <row r="45" spans="1:5" x14ac:dyDescent="0.25">
      <c r="A45" s="3"/>
      <c r="B45" s="4"/>
      <c r="C45" s="3"/>
      <c r="D45" s="7"/>
      <c r="E45" s="3"/>
    </row>
    <row r="46" spans="1:5" x14ac:dyDescent="0.25">
      <c r="A46" s="3" t="s">
        <v>39</v>
      </c>
      <c r="B46" s="4">
        <v>2018</v>
      </c>
      <c r="C46" s="3" t="s">
        <v>40</v>
      </c>
      <c r="D46" s="7">
        <v>58000</v>
      </c>
      <c r="E46" s="3" t="s">
        <v>50</v>
      </c>
    </row>
    <row r="47" spans="1:5" x14ac:dyDescent="0.25">
      <c r="A47" s="9"/>
      <c r="B47" s="4"/>
      <c r="C47" s="3"/>
      <c r="D47" s="6"/>
      <c r="E47" s="3"/>
    </row>
    <row r="48" spans="1:5" x14ac:dyDescent="0.25">
      <c r="A48" s="9" t="s">
        <v>41</v>
      </c>
      <c r="B48" s="4">
        <v>2018</v>
      </c>
      <c r="C48" s="3" t="s">
        <v>42</v>
      </c>
      <c r="D48" s="10">
        <v>35998</v>
      </c>
      <c r="E48" s="3" t="s">
        <v>52</v>
      </c>
    </row>
    <row r="49" spans="1:5" x14ac:dyDescent="0.25">
      <c r="A49" s="9"/>
      <c r="B49" s="4"/>
      <c r="C49" s="3"/>
      <c r="D49" s="6"/>
      <c r="E49" s="3"/>
    </row>
    <row r="50" spans="1:5" x14ac:dyDescent="0.25">
      <c r="A50" s="9" t="s">
        <v>43</v>
      </c>
      <c r="B50" s="4">
        <v>2018</v>
      </c>
      <c r="C50" s="3" t="s">
        <v>44</v>
      </c>
      <c r="D50" s="10">
        <v>11920</v>
      </c>
      <c r="E50" s="3" t="s">
        <v>58</v>
      </c>
    </row>
    <row r="51" spans="1:5" x14ac:dyDescent="0.25">
      <c r="A51" s="9" t="s">
        <v>43</v>
      </c>
      <c r="B51" s="4">
        <v>2018</v>
      </c>
      <c r="C51" s="3" t="s">
        <v>44</v>
      </c>
      <c r="D51" s="10">
        <v>6128.24</v>
      </c>
      <c r="E51" s="3" t="s">
        <v>61</v>
      </c>
    </row>
    <row r="52" spans="1:5" x14ac:dyDescent="0.25">
      <c r="A52" s="9" t="s">
        <v>43</v>
      </c>
      <c r="B52" s="4">
        <v>2018</v>
      </c>
      <c r="C52" s="3" t="s">
        <v>44</v>
      </c>
      <c r="D52" s="10">
        <v>15000</v>
      </c>
      <c r="E52" s="3" t="s">
        <v>59</v>
      </c>
    </row>
    <row r="53" spans="1:5" x14ac:dyDescent="0.25">
      <c r="A53" s="9" t="s">
        <v>43</v>
      </c>
      <c r="B53" s="4">
        <v>2018</v>
      </c>
      <c r="C53" s="3" t="s">
        <v>44</v>
      </c>
      <c r="D53" s="10">
        <v>7553.3</v>
      </c>
      <c r="E53" s="3" t="s">
        <v>60</v>
      </c>
    </row>
    <row r="54" spans="1:5" x14ac:dyDescent="0.25">
      <c r="A54" s="9" t="s">
        <v>43</v>
      </c>
      <c r="B54" s="4">
        <v>2018</v>
      </c>
      <c r="C54" s="3" t="s">
        <v>44</v>
      </c>
      <c r="D54" s="10">
        <v>2446.6999999999998</v>
      </c>
      <c r="E54" s="3" t="s">
        <v>62</v>
      </c>
    </row>
    <row r="55" spans="1:5" x14ac:dyDescent="0.25">
      <c r="A55" s="9" t="s">
        <v>43</v>
      </c>
      <c r="B55" s="4">
        <v>2018</v>
      </c>
      <c r="C55" s="3" t="s">
        <v>44</v>
      </c>
      <c r="D55" s="10">
        <v>12380</v>
      </c>
      <c r="E55" s="3" t="s">
        <v>55</v>
      </c>
    </row>
    <row r="56" spans="1:5" x14ac:dyDescent="0.25">
      <c r="A56" s="9" t="s">
        <v>43</v>
      </c>
      <c r="B56" s="4">
        <v>2018</v>
      </c>
      <c r="C56" s="3" t="s">
        <v>44</v>
      </c>
      <c r="D56" s="10">
        <v>16000</v>
      </c>
      <c r="E56" s="3" t="s">
        <v>56</v>
      </c>
    </row>
    <row r="57" spans="1:5" x14ac:dyDescent="0.25">
      <c r="A57" s="9" t="s">
        <v>43</v>
      </c>
      <c r="B57" s="4">
        <v>2018</v>
      </c>
      <c r="C57" s="3" t="s">
        <v>44</v>
      </c>
      <c r="D57" s="10">
        <v>4000</v>
      </c>
      <c r="E57" s="3" t="s">
        <v>57</v>
      </c>
    </row>
    <row r="58" spans="1:5" x14ac:dyDescent="0.25">
      <c r="A58" s="9" t="s">
        <v>43</v>
      </c>
      <c r="B58" s="4">
        <v>2018</v>
      </c>
      <c r="C58" s="3" t="s">
        <v>45</v>
      </c>
      <c r="D58" s="10">
        <v>6145</v>
      </c>
      <c r="E58" s="3" t="s">
        <v>55</v>
      </c>
    </row>
    <row r="59" spans="1:5" x14ac:dyDescent="0.25">
      <c r="A59" s="9"/>
      <c r="B59" s="4"/>
      <c r="C59" s="3"/>
      <c r="D59" s="8">
        <f>D50+D51+D52+D53+D54+D55+D56+D57+D58</f>
        <v>81573.239999999991</v>
      </c>
      <c r="E59" s="3"/>
    </row>
    <row r="60" spans="1:5" x14ac:dyDescent="0.25">
      <c r="A60" s="9"/>
      <c r="B60" s="4"/>
      <c r="C60" s="3"/>
      <c r="D60" s="10"/>
      <c r="E60" s="3"/>
    </row>
    <row r="61" spans="1:5" x14ac:dyDescent="0.25">
      <c r="A61" s="9" t="s">
        <v>46</v>
      </c>
      <c r="B61" s="4">
        <v>2018</v>
      </c>
      <c r="C61" s="3" t="s">
        <v>47</v>
      </c>
      <c r="D61" s="10">
        <v>1100</v>
      </c>
      <c r="E61" s="3" t="s">
        <v>51</v>
      </c>
    </row>
    <row r="62" spans="1:5" x14ac:dyDescent="0.25">
      <c r="A62" s="9" t="s">
        <v>46</v>
      </c>
      <c r="B62" s="4">
        <v>2018</v>
      </c>
      <c r="C62" s="3" t="s">
        <v>47</v>
      </c>
      <c r="D62" s="10">
        <v>6800</v>
      </c>
      <c r="E62" s="3" t="s">
        <v>51</v>
      </c>
    </row>
    <row r="63" spans="1:5" x14ac:dyDescent="0.25">
      <c r="A63" s="9" t="s">
        <v>46</v>
      </c>
      <c r="B63" s="4">
        <v>2018</v>
      </c>
      <c r="C63" s="3" t="s">
        <v>47</v>
      </c>
      <c r="D63" s="10">
        <v>2000</v>
      </c>
      <c r="E63" s="3" t="s">
        <v>51</v>
      </c>
    </row>
    <row r="64" spans="1:5" x14ac:dyDescent="0.25">
      <c r="A64" s="9"/>
      <c r="B64" s="4"/>
      <c r="C64" s="3"/>
      <c r="D64" s="8">
        <f>D61+D62+D63</f>
        <v>9900</v>
      </c>
      <c r="E64" s="3"/>
    </row>
    <row r="65" spans="1:5" x14ac:dyDescent="0.25">
      <c r="A65" s="9"/>
      <c r="B65" s="4"/>
      <c r="C65" s="3"/>
      <c r="D65" s="10"/>
      <c r="E65" s="3"/>
    </row>
    <row r="66" spans="1:5" x14ac:dyDescent="0.25">
      <c r="A66" s="9" t="s">
        <v>12</v>
      </c>
      <c r="B66" s="4">
        <v>2018</v>
      </c>
      <c r="C66" s="3" t="s">
        <v>48</v>
      </c>
      <c r="D66" s="10">
        <v>133000</v>
      </c>
      <c r="E66" s="3" t="s">
        <v>14</v>
      </c>
    </row>
    <row r="67" spans="1:5" x14ac:dyDescent="0.25">
      <c r="A67" s="9" t="s">
        <v>12</v>
      </c>
      <c r="B67" s="4">
        <v>2018</v>
      </c>
      <c r="C67" s="3" t="s">
        <v>48</v>
      </c>
      <c r="D67" s="10">
        <v>23773.72</v>
      </c>
      <c r="E67" s="3" t="s">
        <v>14</v>
      </c>
    </row>
    <row r="68" spans="1:5" x14ac:dyDescent="0.25">
      <c r="A68" s="9" t="s">
        <v>12</v>
      </c>
      <c r="B68" s="4">
        <v>2018</v>
      </c>
      <c r="C68" s="3" t="s">
        <v>48</v>
      </c>
      <c r="D68" s="10">
        <v>243953.88</v>
      </c>
      <c r="E68" s="3" t="s">
        <v>14</v>
      </c>
    </row>
    <row r="69" spans="1:5" x14ac:dyDescent="0.25">
      <c r="A69" s="9"/>
      <c r="B69" s="4"/>
      <c r="C69" s="3"/>
      <c r="D69" s="8">
        <f>D66+D67+D68</f>
        <v>400727.6</v>
      </c>
      <c r="E69" s="3"/>
    </row>
    <row r="70" spans="1:5" s="16" customFormat="1" ht="14.25" customHeight="1" x14ac:dyDescent="0.5">
      <c r="A70" s="12"/>
      <c r="B70" s="13"/>
      <c r="C70" s="14"/>
      <c r="D70" s="15"/>
      <c r="E70" s="12"/>
    </row>
    <row r="71" spans="1:5" x14ac:dyDescent="0.25">
      <c r="A71" s="9"/>
      <c r="B71" s="4"/>
      <c r="C71" s="3"/>
      <c r="D71" s="7"/>
      <c r="E71" s="3"/>
    </row>
    <row r="72" spans="1:5" x14ac:dyDescent="0.25">
      <c r="A72" s="9"/>
      <c r="B72" s="4"/>
      <c r="C72" s="3"/>
      <c r="D72" s="7"/>
      <c r="E72" s="3"/>
    </row>
    <row r="73" spans="1:5" x14ac:dyDescent="0.25">
      <c r="A73" s="3"/>
      <c r="B73" s="4"/>
      <c r="C73" s="3"/>
      <c r="D73" s="7"/>
      <c r="E73" s="3"/>
    </row>
    <row r="74" spans="1:5" x14ac:dyDescent="0.25">
      <c r="A74" s="3"/>
      <c r="B74" s="4"/>
      <c r="C74" s="3"/>
      <c r="D74" s="7"/>
      <c r="E74" s="3"/>
    </row>
    <row r="75" spans="1:5" x14ac:dyDescent="0.25">
      <c r="A75" s="3"/>
      <c r="B75" s="4"/>
      <c r="C75" s="3"/>
      <c r="D75" s="5"/>
      <c r="E75" s="3"/>
    </row>
    <row r="76" spans="1:5" x14ac:dyDescent="0.25">
      <c r="A76" s="3"/>
      <c r="B76" s="4"/>
      <c r="C76" s="3"/>
      <c r="D76" s="5"/>
      <c r="E76" s="3"/>
    </row>
    <row r="77" spans="1:5" x14ac:dyDescent="0.25">
      <c r="A77" s="3"/>
      <c r="B77" s="4"/>
      <c r="C77" s="3"/>
      <c r="D77" s="7"/>
      <c r="E77" s="3"/>
    </row>
    <row r="78" spans="1:5" x14ac:dyDescent="0.25">
      <c r="A78" s="3"/>
      <c r="B78" s="4"/>
      <c r="C78" s="3"/>
      <c r="D78" s="7"/>
      <c r="E78" s="3"/>
    </row>
    <row r="79" spans="1:5" x14ac:dyDescent="0.25">
      <c r="A79" s="3"/>
      <c r="B79" s="4"/>
      <c r="C79" s="3"/>
      <c r="D79" s="5"/>
      <c r="E79" s="3"/>
    </row>
    <row r="80" spans="1:5" x14ac:dyDescent="0.25">
      <c r="A80" s="3"/>
      <c r="B80" s="4"/>
      <c r="C80" s="3"/>
      <c r="D80" s="7"/>
      <c r="E80" s="3"/>
    </row>
    <row r="81" spans="1:5" x14ac:dyDescent="0.25">
      <c r="A81" s="3"/>
      <c r="B81" s="4"/>
      <c r="C81" s="3"/>
      <c r="D81" s="5"/>
      <c r="E81" s="3"/>
    </row>
    <row r="82" spans="1:5" x14ac:dyDescent="0.25">
      <c r="A82" s="3"/>
      <c r="B82" s="4"/>
      <c r="C82" s="3"/>
      <c r="D82" s="5"/>
      <c r="E82" s="3"/>
    </row>
    <row r="83" spans="1:5" x14ac:dyDescent="0.25">
      <c r="A83" s="3"/>
      <c r="B83" s="4"/>
      <c r="C83" s="3"/>
      <c r="D83" s="7"/>
      <c r="E83" s="3"/>
    </row>
    <row r="84" spans="1:5" x14ac:dyDescent="0.25">
      <c r="A84" s="3"/>
      <c r="B84" s="4"/>
      <c r="C84" s="3"/>
      <c r="D84" s="7"/>
      <c r="E84" s="3"/>
    </row>
    <row r="85" spans="1:5" x14ac:dyDescent="0.25">
      <c r="A85" s="3"/>
      <c r="B85" s="4"/>
      <c r="C85" s="3"/>
      <c r="D85" s="5"/>
      <c r="E85" s="3"/>
    </row>
    <row r="86" spans="1:5" x14ac:dyDescent="0.25">
      <c r="A86" s="3"/>
      <c r="B86" s="4"/>
      <c r="C86" s="3"/>
      <c r="D86" s="7"/>
      <c r="E86" s="3"/>
    </row>
    <row r="87" spans="1:5" x14ac:dyDescent="0.25">
      <c r="A87" s="3"/>
      <c r="B87" s="4"/>
      <c r="C87" s="3"/>
      <c r="D87" s="5"/>
      <c r="E87" s="3"/>
    </row>
    <row r="88" spans="1:5" x14ac:dyDescent="0.25">
      <c r="A88" s="3"/>
      <c r="B88" s="4"/>
      <c r="C88" s="3"/>
      <c r="D88" s="5"/>
      <c r="E88" s="3"/>
    </row>
    <row r="89" spans="1:5" x14ac:dyDescent="0.25">
      <c r="A89" s="3"/>
      <c r="B89" s="4"/>
      <c r="C89" s="3"/>
      <c r="D89" s="7"/>
      <c r="E89" s="3"/>
    </row>
    <row r="90" spans="1:5" x14ac:dyDescent="0.25">
      <c r="A90" s="3"/>
      <c r="B90" s="4"/>
      <c r="C90" s="3"/>
      <c r="D90" s="5"/>
      <c r="E90" s="3"/>
    </row>
    <row r="91" spans="1:5" x14ac:dyDescent="0.25">
      <c r="A91" s="3"/>
      <c r="B91" s="4"/>
      <c r="C91" s="3"/>
      <c r="D91" s="11"/>
      <c r="E91" s="3"/>
    </row>
    <row r="92" spans="1:5" x14ac:dyDescent="0.25">
      <c r="A92" s="3"/>
      <c r="B92" s="4"/>
      <c r="C92" s="3"/>
      <c r="D92" s="5"/>
      <c r="E92" s="3"/>
    </row>
    <row r="93" spans="1:5" x14ac:dyDescent="0.25">
      <c r="A93" s="3"/>
      <c r="B93" s="4"/>
      <c r="C93" s="3"/>
      <c r="D93" s="5"/>
      <c r="E93" s="3"/>
    </row>
    <row r="94" spans="1:5" x14ac:dyDescent="0.25">
      <c r="A94" s="3"/>
      <c r="B94" s="4"/>
      <c r="C94" s="3"/>
      <c r="D94" s="5"/>
      <c r="E94" s="3"/>
    </row>
    <row r="95" spans="1:5" x14ac:dyDescent="0.25">
      <c r="A95" s="3"/>
      <c r="B95" s="4"/>
      <c r="C95" s="3"/>
      <c r="D95" s="5"/>
      <c r="E95" s="3"/>
    </row>
    <row r="96" spans="1:5" x14ac:dyDescent="0.25">
      <c r="A96" s="3"/>
      <c r="B96" s="4"/>
      <c r="C96" s="3"/>
      <c r="D96" s="5"/>
      <c r="E96" s="3"/>
    </row>
    <row r="97" spans="1:5" x14ac:dyDescent="0.25">
      <c r="A97" s="3"/>
      <c r="B97" s="4"/>
      <c r="C97" s="3"/>
      <c r="D97" s="5"/>
      <c r="E97" s="3"/>
    </row>
    <row r="98" spans="1:5" x14ac:dyDescent="0.25">
      <c r="A98" s="3"/>
      <c r="B98" s="4"/>
      <c r="C98" s="3"/>
      <c r="D98" s="7"/>
      <c r="E98" s="3"/>
    </row>
    <row r="99" spans="1:5" x14ac:dyDescent="0.25">
      <c r="A99" s="3"/>
      <c r="B99" s="4"/>
      <c r="C99" s="3"/>
      <c r="D99" s="5"/>
      <c r="E99" s="3"/>
    </row>
    <row r="100" spans="1:5" x14ac:dyDescent="0.25">
      <c r="A100" s="3"/>
      <c r="B100" s="4"/>
      <c r="C100" s="3"/>
      <c r="D100" s="5"/>
      <c r="E100" s="3"/>
    </row>
    <row r="101" spans="1:5" x14ac:dyDescent="0.25">
      <c r="A101" s="3"/>
      <c r="B101" s="4"/>
      <c r="C101" s="3"/>
      <c r="D101" s="5"/>
      <c r="E101" s="3"/>
    </row>
    <row r="102" spans="1:5" x14ac:dyDescent="0.25">
      <c r="A102" s="3"/>
      <c r="B102" s="4"/>
      <c r="C102" s="3"/>
      <c r="D102" s="5"/>
      <c r="E102" s="3"/>
    </row>
    <row r="103" spans="1:5" x14ac:dyDescent="0.25">
      <c r="A103" s="3"/>
      <c r="B103" s="4"/>
      <c r="C103" s="3"/>
      <c r="D103" s="5"/>
      <c r="E103" s="3"/>
    </row>
    <row r="104" spans="1:5" x14ac:dyDescent="0.25">
      <c r="A104" s="3"/>
      <c r="B104" s="4"/>
      <c r="C104" s="3"/>
      <c r="D104" s="5"/>
      <c r="E104" s="3"/>
    </row>
    <row r="105" spans="1:5" x14ac:dyDescent="0.25">
      <c r="A105" s="3"/>
      <c r="B105" s="4"/>
      <c r="C105" s="3"/>
      <c r="D105" s="5"/>
      <c r="E105" s="3"/>
    </row>
    <row r="106" spans="1:5" x14ac:dyDescent="0.25">
      <c r="A106" s="3"/>
      <c r="B106" s="4"/>
      <c r="C106" s="3"/>
      <c r="D106" s="7"/>
      <c r="E106" s="3"/>
    </row>
    <row r="107" spans="1:5" x14ac:dyDescent="0.25">
      <c r="A107" s="3"/>
      <c r="B107" s="4"/>
      <c r="C107" s="3"/>
      <c r="D107" s="5"/>
      <c r="E107" s="3"/>
    </row>
    <row r="108" spans="1:5" x14ac:dyDescent="0.25">
      <c r="A108" s="3"/>
      <c r="B108" s="4"/>
      <c r="C108" s="3"/>
      <c r="D108" s="5"/>
      <c r="E108" s="3"/>
    </row>
    <row r="109" spans="1:5" x14ac:dyDescent="0.25">
      <c r="A109" s="3"/>
      <c r="B109" s="4"/>
      <c r="C109" s="3"/>
      <c r="D109" s="5"/>
      <c r="E109" s="3"/>
    </row>
    <row r="110" spans="1:5" x14ac:dyDescent="0.25">
      <c r="A110" s="3"/>
      <c r="B110" s="4"/>
      <c r="C110" s="3"/>
      <c r="D110" s="5"/>
      <c r="E110" s="3"/>
    </row>
    <row r="111" spans="1:5" x14ac:dyDescent="0.25">
      <c r="A111" s="3"/>
      <c r="B111" s="4"/>
      <c r="C111" s="3"/>
      <c r="D111" s="5"/>
      <c r="E111" s="3"/>
    </row>
    <row r="112" spans="1:5" x14ac:dyDescent="0.25">
      <c r="A112" s="3"/>
      <c r="B112" s="4"/>
      <c r="C112" s="3"/>
      <c r="D112" s="5"/>
      <c r="E112" s="3"/>
    </row>
    <row r="113" spans="1:5" x14ac:dyDescent="0.25">
      <c r="A113" s="3"/>
      <c r="B113" s="4"/>
      <c r="C113" s="3"/>
      <c r="D113" s="5"/>
      <c r="E113" s="3"/>
    </row>
    <row r="114" spans="1:5" x14ac:dyDescent="0.25">
      <c r="A114" s="3"/>
      <c r="B114" s="4"/>
      <c r="C114" s="3"/>
      <c r="D114" s="5"/>
      <c r="E114" s="3"/>
    </row>
    <row r="115" spans="1:5" x14ac:dyDescent="0.25">
      <c r="A115" s="3"/>
      <c r="B115" s="4"/>
      <c r="C115" s="3"/>
      <c r="D115" s="5"/>
      <c r="E115" s="3"/>
    </row>
    <row r="116" spans="1:5" x14ac:dyDescent="0.25">
      <c r="A116" s="3"/>
      <c r="B116" s="4"/>
      <c r="C116" s="3"/>
      <c r="D116" s="5"/>
      <c r="E116" s="3"/>
    </row>
  </sheetData>
  <mergeCells count="1">
    <mergeCell ref="A1:E2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workbookViewId="0">
      <selection activeCell="E13" sqref="E13"/>
    </sheetView>
  </sheetViews>
  <sheetFormatPr defaultRowHeight="15" x14ac:dyDescent="0.25"/>
  <cols>
    <col min="1" max="1" width="39.7109375" customWidth="1"/>
    <col min="2" max="2" width="18.5703125" customWidth="1"/>
    <col min="3" max="3" width="53.140625" customWidth="1"/>
    <col min="4" max="4" width="27" customWidth="1"/>
    <col min="5" max="5" width="59" bestFit="1" customWidth="1"/>
  </cols>
  <sheetData>
    <row r="1" spans="1:8" ht="15" customHeight="1" x14ac:dyDescent="0.25">
      <c r="A1" s="35" t="s">
        <v>76</v>
      </c>
      <c r="B1" s="36"/>
      <c r="C1" s="36"/>
      <c r="D1" s="36"/>
      <c r="E1" s="36"/>
    </row>
    <row r="2" spans="1:8" ht="46.9" customHeight="1" x14ac:dyDescent="0.25">
      <c r="A2" s="37"/>
      <c r="B2" s="38"/>
      <c r="C2" s="38"/>
      <c r="D2" s="38"/>
      <c r="E2" s="38"/>
    </row>
    <row r="3" spans="1:8" ht="34.9" customHeight="1" x14ac:dyDescent="0.25">
      <c r="A3" s="2" t="s">
        <v>0</v>
      </c>
      <c r="B3" s="2" t="s">
        <v>5</v>
      </c>
      <c r="C3" s="2" t="s">
        <v>3</v>
      </c>
      <c r="D3" s="2" t="s">
        <v>1</v>
      </c>
      <c r="E3" s="2" t="s">
        <v>2</v>
      </c>
      <c r="F3" s="1"/>
      <c r="G3" s="1"/>
      <c r="H3" s="1"/>
    </row>
    <row r="4" spans="1:8" x14ac:dyDescent="0.25">
      <c r="A4" s="12" t="s">
        <v>18</v>
      </c>
      <c r="B4" s="4">
        <v>2019</v>
      </c>
      <c r="C4" s="3" t="s">
        <v>19</v>
      </c>
      <c r="D4" s="8">
        <v>100000</v>
      </c>
      <c r="E4" s="3"/>
    </row>
    <row r="5" spans="1:8" x14ac:dyDescent="0.25">
      <c r="A5" s="24"/>
      <c r="B5" s="19"/>
      <c r="C5" s="18"/>
      <c r="D5" s="21"/>
      <c r="E5" s="18"/>
    </row>
    <row r="6" spans="1:8" x14ac:dyDescent="0.25">
      <c r="A6" s="24" t="s">
        <v>20</v>
      </c>
      <c r="B6" s="19">
        <v>2019</v>
      </c>
      <c r="C6" s="18" t="s">
        <v>22</v>
      </c>
      <c r="D6" s="21">
        <v>900</v>
      </c>
      <c r="E6" s="16" t="s">
        <v>122</v>
      </c>
    </row>
    <row r="7" spans="1:8" x14ac:dyDescent="0.25">
      <c r="A7" s="24"/>
      <c r="B7" s="19"/>
      <c r="C7" s="18"/>
      <c r="D7" s="26">
        <f>SUM(D6)</f>
        <v>900</v>
      </c>
      <c r="E7" s="18"/>
    </row>
    <row r="8" spans="1:8" x14ac:dyDescent="0.25">
      <c r="A8" s="24"/>
      <c r="B8" s="19"/>
      <c r="C8" s="18"/>
      <c r="D8" s="21"/>
      <c r="E8" s="18"/>
    </row>
    <row r="9" spans="1:8" x14ac:dyDescent="0.25">
      <c r="A9" s="24" t="s">
        <v>112</v>
      </c>
      <c r="B9" s="19">
        <v>2019</v>
      </c>
      <c r="C9" s="18" t="s">
        <v>30</v>
      </c>
      <c r="D9" s="21">
        <v>792</v>
      </c>
      <c r="E9" t="s">
        <v>121</v>
      </c>
    </row>
    <row r="10" spans="1:8" x14ac:dyDescent="0.25">
      <c r="A10" s="24"/>
      <c r="B10" s="19"/>
      <c r="C10" s="18"/>
      <c r="D10" s="34">
        <f>SUM(D9)</f>
        <v>792</v>
      </c>
      <c r="E10" s="18"/>
    </row>
    <row r="11" spans="1:8" x14ac:dyDescent="0.25">
      <c r="A11" s="24"/>
      <c r="B11" s="19"/>
      <c r="C11" s="18"/>
      <c r="D11" s="21"/>
      <c r="E11" s="18"/>
    </row>
    <row r="12" spans="1:8" x14ac:dyDescent="0.25">
      <c r="A12" s="24" t="s">
        <v>21</v>
      </c>
      <c r="B12" s="19">
        <v>2019</v>
      </c>
      <c r="C12" s="18" t="s">
        <v>23</v>
      </c>
      <c r="D12" s="21">
        <v>400</v>
      </c>
      <c r="E12" s="18" t="s">
        <v>129</v>
      </c>
    </row>
    <row r="13" spans="1:8" x14ac:dyDescent="0.25">
      <c r="A13" s="24" t="s">
        <v>21</v>
      </c>
      <c r="B13" s="19">
        <v>2019</v>
      </c>
      <c r="C13" s="18" t="s">
        <v>17</v>
      </c>
      <c r="D13" s="21">
        <v>5538.57</v>
      </c>
      <c r="E13" s="18" t="s">
        <v>123</v>
      </c>
    </row>
    <row r="14" spans="1:8" x14ac:dyDescent="0.25">
      <c r="A14" s="24"/>
      <c r="B14" s="19"/>
      <c r="C14" s="18"/>
      <c r="D14" s="26">
        <f>SUM(D12:D13)</f>
        <v>5938.57</v>
      </c>
      <c r="E14" s="18"/>
    </row>
    <row r="15" spans="1:8" x14ac:dyDescent="0.25">
      <c r="A15" s="24"/>
      <c r="B15" s="19"/>
      <c r="C15" s="18"/>
      <c r="D15" s="21"/>
      <c r="E15" s="18"/>
    </row>
    <row r="16" spans="1:8" x14ac:dyDescent="0.25">
      <c r="A16" s="24" t="s">
        <v>90</v>
      </c>
      <c r="B16" s="19">
        <v>2019</v>
      </c>
      <c r="C16" s="18" t="s">
        <v>17</v>
      </c>
      <c r="D16" s="27">
        <v>36552.199999999997</v>
      </c>
      <c r="E16" s="18" t="s">
        <v>100</v>
      </c>
    </row>
    <row r="17" spans="1:5" x14ac:dyDescent="0.25">
      <c r="A17" s="24"/>
      <c r="B17" s="19"/>
      <c r="C17" s="18"/>
      <c r="D17" s="26">
        <f>SUM(D16)</f>
        <v>36552.199999999997</v>
      </c>
      <c r="E17" s="18"/>
    </row>
    <row r="18" spans="1:5" x14ac:dyDescent="0.25">
      <c r="A18" s="24"/>
      <c r="B18" s="19"/>
      <c r="C18" s="18"/>
      <c r="D18" s="21"/>
      <c r="E18" s="18"/>
    </row>
    <row r="19" spans="1:5" x14ac:dyDescent="0.25">
      <c r="A19" s="24" t="s">
        <v>95</v>
      </c>
      <c r="B19" s="19">
        <v>2019</v>
      </c>
      <c r="C19" s="18" t="s">
        <v>96</v>
      </c>
      <c r="D19" s="21">
        <v>964.9</v>
      </c>
      <c r="E19" s="22" t="s">
        <v>99</v>
      </c>
    </row>
    <row r="20" spans="1:5" x14ac:dyDescent="0.25">
      <c r="A20" s="24"/>
      <c r="B20" s="19"/>
      <c r="C20" s="18"/>
      <c r="D20" s="28">
        <f>SUM(D19)</f>
        <v>964.9</v>
      </c>
      <c r="E20" s="18"/>
    </row>
    <row r="21" spans="1:5" x14ac:dyDescent="0.25">
      <c r="A21" s="24" t="s">
        <v>84</v>
      </c>
      <c r="B21" s="19">
        <v>2019</v>
      </c>
      <c r="C21" s="18" t="s">
        <v>85</v>
      </c>
      <c r="D21" s="21">
        <v>64329.17</v>
      </c>
      <c r="E21" s="18" t="s">
        <v>86</v>
      </c>
    </row>
    <row r="22" spans="1:5" x14ac:dyDescent="0.25">
      <c r="A22" s="24" t="s">
        <v>84</v>
      </c>
      <c r="B22" s="19">
        <v>2019</v>
      </c>
      <c r="C22" s="18" t="s">
        <v>85</v>
      </c>
      <c r="D22" s="21">
        <v>114048.2</v>
      </c>
      <c r="E22" s="18" t="s">
        <v>86</v>
      </c>
    </row>
    <row r="23" spans="1:5" x14ac:dyDescent="0.25">
      <c r="A23" s="24"/>
      <c r="B23" s="19"/>
      <c r="C23" s="18"/>
      <c r="D23" s="28">
        <f>SUM(D21:D22)</f>
        <v>178377.37</v>
      </c>
      <c r="E23" s="18"/>
    </row>
    <row r="24" spans="1:5" x14ac:dyDescent="0.25">
      <c r="A24" s="24"/>
      <c r="B24" s="19"/>
      <c r="C24" s="18"/>
      <c r="D24" s="28"/>
      <c r="E24" s="18"/>
    </row>
    <row r="25" spans="1:5" x14ac:dyDescent="0.25">
      <c r="A25" s="24" t="s">
        <v>39</v>
      </c>
      <c r="B25" s="19">
        <v>2019</v>
      </c>
      <c r="C25" s="18" t="s">
        <v>40</v>
      </c>
      <c r="D25" s="30">
        <v>49400</v>
      </c>
      <c r="E25" s="18" t="s">
        <v>102</v>
      </c>
    </row>
    <row r="26" spans="1:5" x14ac:dyDescent="0.25">
      <c r="A26" s="24" t="s">
        <v>39</v>
      </c>
      <c r="B26" s="19">
        <v>2019</v>
      </c>
      <c r="C26" s="18" t="s">
        <v>40</v>
      </c>
      <c r="D26" s="27">
        <v>16796.38</v>
      </c>
      <c r="E26" s="18" t="s">
        <v>89</v>
      </c>
    </row>
    <row r="27" spans="1:5" x14ac:dyDescent="0.25">
      <c r="A27" s="24" t="s">
        <v>39</v>
      </c>
      <c r="B27" s="19">
        <v>2019</v>
      </c>
      <c r="C27" s="18" t="s">
        <v>40</v>
      </c>
      <c r="D27" s="30">
        <v>14222.93</v>
      </c>
      <c r="E27" s="23" t="s">
        <v>106</v>
      </c>
    </row>
    <row r="28" spans="1:5" x14ac:dyDescent="0.25">
      <c r="A28" s="24" t="s">
        <v>39</v>
      </c>
      <c r="B28" s="19">
        <v>2019</v>
      </c>
      <c r="C28" s="18" t="s">
        <v>40</v>
      </c>
      <c r="D28" s="30">
        <v>13430.21</v>
      </c>
      <c r="E28" s="18" t="s">
        <v>89</v>
      </c>
    </row>
    <row r="29" spans="1:5" x14ac:dyDescent="0.25">
      <c r="A29" s="24" t="s">
        <v>39</v>
      </c>
      <c r="B29" s="19">
        <v>2019</v>
      </c>
      <c r="C29" s="18" t="s">
        <v>40</v>
      </c>
      <c r="D29" s="27">
        <v>7918.57</v>
      </c>
      <c r="E29" s="18" t="s">
        <v>89</v>
      </c>
    </row>
    <row r="30" spans="1:5" x14ac:dyDescent="0.25">
      <c r="A30" s="24" t="s">
        <v>39</v>
      </c>
      <c r="B30" s="19">
        <v>2019</v>
      </c>
      <c r="C30" s="18" t="s">
        <v>40</v>
      </c>
      <c r="D30" s="30">
        <v>60000</v>
      </c>
      <c r="E30" s="23" t="s">
        <v>103</v>
      </c>
    </row>
    <row r="31" spans="1:5" x14ac:dyDescent="0.25">
      <c r="A31" s="24"/>
      <c r="B31" s="19"/>
      <c r="C31" s="18"/>
      <c r="D31" s="28">
        <f>SUM(D25:D30)</f>
        <v>161768.09</v>
      </c>
      <c r="E31" s="23"/>
    </row>
    <row r="32" spans="1:5" x14ac:dyDescent="0.25">
      <c r="A32" s="24"/>
      <c r="B32" s="19"/>
      <c r="C32" s="18"/>
      <c r="D32" s="20"/>
      <c r="E32" s="23"/>
    </row>
    <row r="33" spans="1:5" x14ac:dyDescent="0.25">
      <c r="A33" s="24" t="s">
        <v>87</v>
      </c>
      <c r="B33" s="19">
        <v>2019</v>
      </c>
      <c r="C33" s="18" t="s">
        <v>47</v>
      </c>
      <c r="D33" s="20">
        <v>1000</v>
      </c>
      <c r="E33" s="18" t="s">
        <v>107</v>
      </c>
    </row>
    <row r="34" spans="1:5" x14ac:dyDescent="0.25">
      <c r="A34" s="24" t="s">
        <v>87</v>
      </c>
      <c r="B34" s="19">
        <v>2019</v>
      </c>
      <c r="C34" s="18" t="s">
        <v>47</v>
      </c>
      <c r="D34" s="20">
        <v>3725</v>
      </c>
      <c r="E34" s="18" t="s">
        <v>108</v>
      </c>
    </row>
    <row r="35" spans="1:5" x14ac:dyDescent="0.25">
      <c r="A35" s="24" t="s">
        <v>87</v>
      </c>
      <c r="B35" s="19">
        <v>2019</v>
      </c>
      <c r="C35" s="18" t="s">
        <v>47</v>
      </c>
      <c r="D35" s="20">
        <v>4466</v>
      </c>
      <c r="E35" s="18" t="s">
        <v>109</v>
      </c>
    </row>
    <row r="36" spans="1:5" x14ac:dyDescent="0.25">
      <c r="A36" s="24" t="s">
        <v>87</v>
      </c>
      <c r="B36" s="19">
        <v>2019</v>
      </c>
      <c r="C36" s="18" t="s">
        <v>47</v>
      </c>
      <c r="D36" s="20">
        <v>125</v>
      </c>
      <c r="E36" s="18" t="s">
        <v>110</v>
      </c>
    </row>
    <row r="37" spans="1:5" x14ac:dyDescent="0.25">
      <c r="A37" s="24" t="s">
        <v>87</v>
      </c>
      <c r="B37" s="19">
        <v>2019</v>
      </c>
      <c r="C37" s="18" t="s">
        <v>47</v>
      </c>
      <c r="D37" s="20">
        <v>12100</v>
      </c>
      <c r="E37" s="18" t="s">
        <v>111</v>
      </c>
    </row>
    <row r="38" spans="1:5" x14ac:dyDescent="0.25">
      <c r="A38" s="24"/>
      <c r="B38" s="19"/>
      <c r="C38" s="18"/>
      <c r="D38" s="26">
        <f>SUM(D33:D37)</f>
        <v>21416</v>
      </c>
      <c r="E38" s="18"/>
    </row>
    <row r="39" spans="1:5" x14ac:dyDescent="0.25">
      <c r="A39" s="24"/>
      <c r="B39" s="19"/>
      <c r="C39" s="18"/>
      <c r="D39" s="21"/>
      <c r="E39" s="18"/>
    </row>
    <row r="40" spans="1:5" x14ac:dyDescent="0.25">
      <c r="A40" s="24" t="s">
        <v>93</v>
      </c>
      <c r="B40" s="19">
        <v>2019</v>
      </c>
      <c r="C40" s="18" t="s">
        <v>28</v>
      </c>
      <c r="D40" s="20">
        <v>10000</v>
      </c>
      <c r="E40" s="18" t="s">
        <v>65</v>
      </c>
    </row>
    <row r="41" spans="1:5" s="17" customFormat="1" x14ac:dyDescent="0.25">
      <c r="A41" s="24" t="s">
        <v>93</v>
      </c>
      <c r="B41" s="19">
        <v>2019</v>
      </c>
      <c r="C41" s="18" t="s">
        <v>27</v>
      </c>
      <c r="D41" s="20">
        <v>13500</v>
      </c>
      <c r="E41" s="18" t="s">
        <v>79</v>
      </c>
    </row>
    <row r="42" spans="1:5" s="17" customFormat="1" x14ac:dyDescent="0.25">
      <c r="A42" s="24" t="s">
        <v>93</v>
      </c>
      <c r="B42" s="19">
        <v>2019</v>
      </c>
      <c r="C42" s="18" t="s">
        <v>120</v>
      </c>
      <c r="D42" s="20">
        <v>1000</v>
      </c>
      <c r="E42" s="16" t="s">
        <v>119</v>
      </c>
    </row>
    <row r="43" spans="1:5" s="17" customFormat="1" x14ac:dyDescent="0.25">
      <c r="A43" s="24" t="s">
        <v>93</v>
      </c>
      <c r="B43" s="19">
        <v>2019</v>
      </c>
      <c r="C43" s="18" t="s">
        <v>77</v>
      </c>
      <c r="D43" s="20">
        <v>665</v>
      </c>
      <c r="E43" s="16" t="s">
        <v>118</v>
      </c>
    </row>
    <row r="44" spans="1:5" s="31" customFormat="1" x14ac:dyDescent="0.25">
      <c r="A44" s="24" t="s">
        <v>93</v>
      </c>
      <c r="B44" s="29">
        <v>2019</v>
      </c>
      <c r="C44" s="24" t="s">
        <v>26</v>
      </c>
      <c r="D44" s="30">
        <v>2500</v>
      </c>
      <c r="E44" s="24" t="s">
        <v>79</v>
      </c>
    </row>
    <row r="45" spans="1:5" s="16" customFormat="1" x14ac:dyDescent="0.25">
      <c r="A45" s="24" t="s">
        <v>93</v>
      </c>
      <c r="B45" s="29">
        <v>2019</v>
      </c>
      <c r="C45" s="24" t="s">
        <v>77</v>
      </c>
      <c r="D45" s="30">
        <v>29987.03</v>
      </c>
      <c r="E45" s="24" t="s">
        <v>78</v>
      </c>
    </row>
    <row r="46" spans="1:5" x14ac:dyDescent="0.25">
      <c r="A46" s="24"/>
      <c r="B46" s="19"/>
      <c r="C46" s="18"/>
      <c r="D46" s="28">
        <f>SUM(D40:D45)</f>
        <v>57652.03</v>
      </c>
      <c r="E46" s="18"/>
    </row>
    <row r="47" spans="1:5" x14ac:dyDescent="0.25">
      <c r="A47" s="24"/>
      <c r="B47" s="19"/>
      <c r="C47" s="18"/>
      <c r="D47" s="20"/>
      <c r="E47" s="18"/>
    </row>
    <row r="48" spans="1:5" x14ac:dyDescent="0.25">
      <c r="A48" s="24" t="s">
        <v>38</v>
      </c>
      <c r="B48" s="19">
        <v>2019</v>
      </c>
      <c r="C48" s="18" t="s">
        <v>77</v>
      </c>
      <c r="D48" s="21">
        <v>7866.05</v>
      </c>
      <c r="E48" s="18" t="s">
        <v>78</v>
      </c>
    </row>
    <row r="49" spans="1:5" x14ac:dyDescent="0.25">
      <c r="A49" s="24"/>
      <c r="B49" s="19"/>
      <c r="C49" s="18"/>
      <c r="D49" s="28">
        <f>SUM(D48)</f>
        <v>7866.05</v>
      </c>
      <c r="E49" s="18"/>
    </row>
    <row r="50" spans="1:5" x14ac:dyDescent="0.25">
      <c r="A50" s="24"/>
      <c r="B50" s="19"/>
      <c r="C50" s="18"/>
      <c r="D50" s="28"/>
      <c r="E50" s="18"/>
    </row>
    <row r="51" spans="1:5" x14ac:dyDescent="0.25">
      <c r="A51" s="24" t="s">
        <v>41</v>
      </c>
      <c r="B51" s="19">
        <v>2019</v>
      </c>
      <c r="C51" s="18" t="s">
        <v>91</v>
      </c>
      <c r="D51" s="20">
        <v>35998</v>
      </c>
      <c r="E51" s="18" t="s">
        <v>52</v>
      </c>
    </row>
    <row r="52" spans="1:5" x14ac:dyDescent="0.25">
      <c r="A52" s="24"/>
      <c r="B52" s="19"/>
      <c r="C52" s="18"/>
      <c r="D52" s="28">
        <f>SUM(D51)</f>
        <v>35998</v>
      </c>
      <c r="E52" s="18"/>
    </row>
    <row r="53" spans="1:5" x14ac:dyDescent="0.25">
      <c r="A53" s="24"/>
      <c r="B53" s="19"/>
      <c r="C53" s="18"/>
      <c r="D53" s="20"/>
      <c r="E53" s="18"/>
    </row>
    <row r="54" spans="1:5" x14ac:dyDescent="0.25">
      <c r="A54" s="24" t="s">
        <v>80</v>
      </c>
      <c r="B54" s="19">
        <v>2019</v>
      </c>
      <c r="C54" s="18" t="s">
        <v>97</v>
      </c>
      <c r="D54" s="20">
        <v>500</v>
      </c>
      <c r="E54" s="12" t="s">
        <v>125</v>
      </c>
    </row>
    <row r="55" spans="1:5" x14ac:dyDescent="0.25">
      <c r="A55" s="24" t="s">
        <v>80</v>
      </c>
      <c r="B55" s="19">
        <v>2019</v>
      </c>
      <c r="C55" s="18" t="s">
        <v>81</v>
      </c>
      <c r="D55" s="21">
        <v>8946.57</v>
      </c>
      <c r="E55" s="18" t="s">
        <v>82</v>
      </c>
    </row>
    <row r="56" spans="1:5" x14ac:dyDescent="0.25">
      <c r="A56" s="24" t="s">
        <v>80</v>
      </c>
      <c r="B56" s="19">
        <v>2019</v>
      </c>
      <c r="C56" s="18" t="s">
        <v>98</v>
      </c>
      <c r="D56" s="20">
        <v>240</v>
      </c>
      <c r="E56" s="18" t="s">
        <v>83</v>
      </c>
    </row>
    <row r="57" spans="1:5" x14ac:dyDescent="0.25">
      <c r="A57" s="24" t="s">
        <v>80</v>
      </c>
      <c r="B57" s="19">
        <v>2019</v>
      </c>
      <c r="C57" s="18" t="s">
        <v>81</v>
      </c>
      <c r="D57" s="20">
        <v>5000</v>
      </c>
      <c r="E57" s="12" t="s">
        <v>123</v>
      </c>
    </row>
    <row r="58" spans="1:5" x14ac:dyDescent="0.25">
      <c r="A58" s="24" t="s">
        <v>80</v>
      </c>
      <c r="B58" s="19">
        <v>2019</v>
      </c>
      <c r="C58" s="33" t="s">
        <v>113</v>
      </c>
      <c r="D58" s="20">
        <v>200</v>
      </c>
      <c r="E58" s="3" t="s">
        <v>124</v>
      </c>
    </row>
    <row r="59" spans="1:5" x14ac:dyDescent="0.25">
      <c r="A59" s="24"/>
      <c r="B59" s="19"/>
      <c r="C59" s="18"/>
      <c r="D59" s="28">
        <f>SUM(D54:D58)</f>
        <v>14886.57</v>
      </c>
      <c r="E59" s="18"/>
    </row>
    <row r="60" spans="1:5" x14ac:dyDescent="0.25">
      <c r="A60" s="24"/>
      <c r="B60" s="19"/>
      <c r="C60" s="18"/>
      <c r="D60" s="28"/>
      <c r="E60" s="18"/>
    </row>
    <row r="61" spans="1:5" x14ac:dyDescent="0.25">
      <c r="A61" s="24" t="s">
        <v>13</v>
      </c>
      <c r="B61" s="19">
        <v>2019</v>
      </c>
      <c r="C61" s="18" t="s">
        <v>36</v>
      </c>
      <c r="D61" s="20">
        <v>5000</v>
      </c>
      <c r="E61" s="3" t="s">
        <v>126</v>
      </c>
    </row>
    <row r="62" spans="1:5" x14ac:dyDescent="0.25">
      <c r="A62" s="24" t="s">
        <v>13</v>
      </c>
      <c r="B62" s="19">
        <v>2019</v>
      </c>
      <c r="C62" s="18" t="s">
        <v>37</v>
      </c>
      <c r="D62" s="20">
        <v>1500</v>
      </c>
      <c r="E62" s="3" t="s">
        <v>127</v>
      </c>
    </row>
    <row r="63" spans="1:5" x14ac:dyDescent="0.25">
      <c r="A63" s="24" t="s">
        <v>13</v>
      </c>
      <c r="B63" s="19">
        <v>2019</v>
      </c>
      <c r="C63" s="18" t="s">
        <v>94</v>
      </c>
      <c r="D63" s="20">
        <v>3080.7</v>
      </c>
      <c r="E63" s="3" t="s">
        <v>128</v>
      </c>
    </row>
    <row r="64" spans="1:5" x14ac:dyDescent="0.25">
      <c r="A64" s="24"/>
      <c r="B64" s="19"/>
      <c r="C64" s="18"/>
      <c r="D64" s="28">
        <f>SUM(D61:D63)</f>
        <v>9580.7000000000007</v>
      </c>
      <c r="E64" s="18"/>
    </row>
    <row r="65" spans="1:5" x14ac:dyDescent="0.25">
      <c r="A65" s="24"/>
      <c r="B65" s="19"/>
      <c r="C65" s="18"/>
      <c r="D65" s="20"/>
      <c r="E65" s="18"/>
    </row>
    <row r="66" spans="1:5" x14ac:dyDescent="0.25">
      <c r="A66" s="24" t="s">
        <v>43</v>
      </c>
      <c r="B66" s="19">
        <v>2019</v>
      </c>
      <c r="C66" s="18" t="s">
        <v>88</v>
      </c>
      <c r="D66" s="30">
        <v>7500</v>
      </c>
      <c r="E66" s="18" t="s">
        <v>104</v>
      </c>
    </row>
    <row r="67" spans="1:5" x14ac:dyDescent="0.25">
      <c r="A67" s="24" t="s">
        <v>43</v>
      </c>
      <c r="B67" s="19">
        <v>2019</v>
      </c>
      <c r="C67" t="s">
        <v>44</v>
      </c>
      <c r="D67" s="30">
        <v>30000</v>
      </c>
      <c r="E67" s="18" t="s">
        <v>114</v>
      </c>
    </row>
    <row r="68" spans="1:5" x14ac:dyDescent="0.25">
      <c r="A68" s="24" t="s">
        <v>43</v>
      </c>
      <c r="B68" s="19">
        <v>2019</v>
      </c>
      <c r="C68" s="18" t="s">
        <v>88</v>
      </c>
      <c r="D68" s="30">
        <v>10000</v>
      </c>
      <c r="E68" s="18" t="s">
        <v>105</v>
      </c>
    </row>
    <row r="69" spans="1:5" x14ac:dyDescent="0.25">
      <c r="A69" s="24" t="s">
        <v>43</v>
      </c>
      <c r="B69" s="19">
        <v>2019</v>
      </c>
      <c r="C69" s="3" t="s">
        <v>44</v>
      </c>
      <c r="D69" s="27">
        <v>9112.15</v>
      </c>
      <c r="E69" s="3" t="s">
        <v>115</v>
      </c>
    </row>
    <row r="70" spans="1:5" x14ac:dyDescent="0.25">
      <c r="A70" s="24" t="s">
        <v>43</v>
      </c>
      <c r="B70" s="19">
        <v>2019</v>
      </c>
      <c r="C70" s="3" t="s">
        <v>45</v>
      </c>
      <c r="D70" s="27">
        <v>4900</v>
      </c>
      <c r="E70" s="3" t="s">
        <v>116</v>
      </c>
    </row>
    <row r="71" spans="1:5" x14ac:dyDescent="0.25">
      <c r="A71" s="24" t="s">
        <v>43</v>
      </c>
      <c r="B71" s="19">
        <v>2019</v>
      </c>
      <c r="C71" s="18" t="s">
        <v>88</v>
      </c>
      <c r="D71" s="27">
        <v>4300</v>
      </c>
      <c r="E71" s="3" t="s">
        <v>116</v>
      </c>
    </row>
    <row r="72" spans="1:5" x14ac:dyDescent="0.25">
      <c r="A72" s="24" t="s">
        <v>43</v>
      </c>
      <c r="B72" s="19">
        <v>2019</v>
      </c>
      <c r="C72" s="3" t="s">
        <v>44</v>
      </c>
      <c r="D72" s="27">
        <v>9206.07</v>
      </c>
      <c r="E72" s="3" t="s">
        <v>117</v>
      </c>
    </row>
    <row r="73" spans="1:5" x14ac:dyDescent="0.25">
      <c r="A73" s="24"/>
      <c r="B73" s="19"/>
      <c r="C73" s="18"/>
      <c r="D73" s="28">
        <f>SUM(D66:D72)</f>
        <v>75018.22</v>
      </c>
      <c r="E73" s="18"/>
    </row>
    <row r="74" spans="1:5" x14ac:dyDescent="0.25">
      <c r="A74" s="24"/>
      <c r="B74" s="19"/>
      <c r="C74" s="18"/>
      <c r="D74" s="20"/>
      <c r="E74" s="18"/>
    </row>
    <row r="75" spans="1:5" x14ac:dyDescent="0.25">
      <c r="A75" s="24" t="s">
        <v>12</v>
      </c>
      <c r="B75" s="19">
        <v>2019</v>
      </c>
      <c r="C75" s="18" t="s">
        <v>11</v>
      </c>
      <c r="D75" s="21">
        <v>7240.34</v>
      </c>
      <c r="E75" s="18" t="s">
        <v>101</v>
      </c>
    </row>
    <row r="76" spans="1:5" x14ac:dyDescent="0.25">
      <c r="A76" s="24" t="s">
        <v>12</v>
      </c>
      <c r="B76" s="19">
        <v>2019</v>
      </c>
      <c r="C76" s="18" t="s">
        <v>11</v>
      </c>
      <c r="D76" s="20">
        <v>22561.47</v>
      </c>
      <c r="E76" s="18" t="s">
        <v>101</v>
      </c>
    </row>
    <row r="77" spans="1:5" x14ac:dyDescent="0.25">
      <c r="A77" s="24"/>
      <c r="B77" s="19"/>
      <c r="C77" s="18"/>
      <c r="D77" s="28">
        <f>SUM(D75:D76)</f>
        <v>29801.81</v>
      </c>
      <c r="E77" s="18"/>
    </row>
    <row r="78" spans="1:5" x14ac:dyDescent="0.25">
      <c r="D78" s="32">
        <f>D77+D73+D64+D59+D52+D49+D46+D38+D31+D23+D20+D17+D14+D10+D7</f>
        <v>637512.50999999989</v>
      </c>
    </row>
    <row r="79" spans="1:5" x14ac:dyDescent="0.25">
      <c r="D79" s="25"/>
    </row>
    <row r="80" spans="1:5" x14ac:dyDescent="0.25">
      <c r="D80" s="25"/>
    </row>
    <row r="81" spans="4:4" x14ac:dyDescent="0.25">
      <c r="D81" s="25"/>
    </row>
    <row r="83" spans="4:4" x14ac:dyDescent="0.25">
      <c r="D83" s="25"/>
    </row>
  </sheetData>
  <mergeCells count="1">
    <mergeCell ref="A1:E2"/>
  </mergeCell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CONTRIBUTI 2018</vt:lpstr>
      <vt:lpstr>CONTRIBUTI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perciballi</dc:creator>
  <cp:lastModifiedBy>Luca Gentile</cp:lastModifiedBy>
  <cp:lastPrinted>2020-06-12T10:00:49Z</cp:lastPrinted>
  <dcterms:created xsi:type="dcterms:W3CDTF">2019-02-26T10:20:59Z</dcterms:created>
  <dcterms:modified xsi:type="dcterms:W3CDTF">2020-06-12T10:13:15Z</dcterms:modified>
</cp:coreProperties>
</file>